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sat\limbo\77729\noPerfil\Mis documentos\OPI\Impresos\"/>
    </mc:Choice>
  </mc:AlternateContent>
  <xr:revisionPtr revIDLastSave="0" documentId="13_ncr:1_{12FC153E-E53B-42AB-A10D-B320A443C6B6}" xr6:coauthVersionLast="36" xr6:coauthVersionMax="47" xr10:uidLastSave="{00000000-0000-0000-0000-000000000000}"/>
  <bookViews>
    <workbookView xWindow="4410" yWindow="2895" windowWidth="21600" windowHeight="11385" xr2:uid="{00000000-000D-0000-FFFF-FFFF00000000}"/>
  </bookViews>
  <sheets>
    <sheet name="Summary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3" l="1"/>
  <c r="F34" i="3"/>
  <c r="G15" i="3" l="1"/>
  <c r="H15" i="3"/>
  <c r="F28" i="3"/>
  <c r="L33" i="3"/>
  <c r="F18" i="3"/>
  <c r="F21" i="3"/>
  <c r="F17" i="3"/>
  <c r="F24" i="3"/>
  <c r="F16" i="3" l="1"/>
  <c r="F23" i="3"/>
  <c r="F15" i="3" l="1"/>
  <c r="L27" i="3"/>
  <c r="L28" i="3"/>
  <c r="L32" i="3"/>
  <c r="I15" i="3"/>
  <c r="G28" i="3"/>
  <c r="G32" i="3"/>
  <c r="F27" i="3" l="1"/>
  <c r="G27" i="3" s="1"/>
  <c r="F26" i="3"/>
  <c r="G26" i="3" s="1"/>
  <c r="K15" i="3"/>
  <c r="K26" i="3" s="1"/>
  <c r="K34" i="3" s="1"/>
  <c r="L23" i="3"/>
  <c r="I26" i="3"/>
  <c r="H34" i="3" l="1"/>
  <c r="J15" i="3" l="1"/>
  <c r="J26" i="3" l="1"/>
  <c r="L15" i="3"/>
  <c r="L16" i="3"/>
  <c r="L26" i="3" l="1"/>
  <c r="L34" i="3" s="1"/>
</calcChain>
</file>

<file path=xl/sharedStrings.xml><?xml version="1.0" encoding="utf-8"?>
<sst xmlns="http://schemas.openxmlformats.org/spreadsheetml/2006/main" count="59" uniqueCount="52">
  <si>
    <t>EXEMPLO ORZAMENTO SudOE 2023</t>
  </si>
  <si>
    <t>ACRÓNIMO PROXECTO</t>
  </si>
  <si>
    <t>INTERREG VI-B SudOE 2021-2027</t>
  </si>
  <si>
    <t>Nome I.P.:</t>
  </si>
  <si>
    <t>Centro de Gasto:</t>
  </si>
  <si>
    <t xml:space="preserve">Rol UDC: </t>
  </si>
  <si>
    <t>Beneficiaria principal/Beneficiaria/Socia asociada</t>
  </si>
  <si>
    <t>Duración proxecto:</t>
  </si>
  <si>
    <t>Código proxecto:</t>
  </si>
  <si>
    <t>Obxetivo/Prioridade:</t>
  </si>
  <si>
    <t>Partida orzament.:</t>
  </si>
  <si>
    <t>ORZAMENTO POR CATEGORÍA DE GASTO</t>
  </si>
  <si>
    <t>TOTAL Orzamento</t>
  </si>
  <si>
    <t>Subv. UE                                                        (75% do TOTAL)</t>
  </si>
  <si>
    <t>Cof. UDC           (25% do TOTAL)</t>
  </si>
  <si>
    <t>ANO 1</t>
  </si>
  <si>
    <t>ANO 2</t>
  </si>
  <si>
    <t>ANO 3</t>
  </si>
  <si>
    <t>TOTAL 3 ANOS</t>
  </si>
  <si>
    <t>0- Gastos de preparación (consultar BP)</t>
  </si>
  <si>
    <t xml:space="preserve">1- Gastos de persoal </t>
  </si>
  <si>
    <t>Persoal propio UDC</t>
  </si>
  <si>
    <t>(custo persoal)</t>
  </si>
  <si>
    <t>anos</t>
  </si>
  <si>
    <t>(adicación)</t>
  </si>
  <si>
    <t>Nome PDI 1</t>
  </si>
  <si>
    <t>Nome PDI 2</t>
  </si>
  <si>
    <t>Nome PDI 3</t>
  </si>
  <si>
    <t>Nome PDI 4</t>
  </si>
  <si>
    <t>Nome PDI 5</t>
  </si>
  <si>
    <t>Persoal contratado</t>
  </si>
  <si>
    <t>Salarios de contratación orientativos:</t>
  </si>
  <si>
    <t>Persoa contratada 1</t>
  </si>
  <si>
    <r>
      <t xml:space="preserve">- Custo contrato medio de </t>
    </r>
    <r>
      <rPr>
        <b/>
        <sz val="9"/>
        <color rgb="FF000000"/>
        <rFont val="Calibri"/>
        <family val="2"/>
        <scheme val="minor"/>
      </rPr>
      <t xml:space="preserve">postdoc </t>
    </r>
    <r>
      <rPr>
        <sz val="9"/>
        <color rgb="FF000000"/>
        <rFont val="Calibri"/>
        <family val="2"/>
        <scheme val="minor"/>
      </rPr>
      <t>40-45k€; a/o IP poderá incrementar esta cantidade até o máximo de 60.000 EUR. Incluir todo o custe do contrato, mesmo o finiquito.</t>
    </r>
  </si>
  <si>
    <t>Persoa contratada 2</t>
  </si>
  <si>
    <r>
      <t xml:space="preserve">- Custo contrato medio de </t>
    </r>
    <r>
      <rPr>
        <b/>
        <sz val="9"/>
        <color rgb="FF000000"/>
        <rFont val="Calibri"/>
        <family val="2"/>
        <scheme val="minor"/>
      </rPr>
      <t xml:space="preserve">predoc </t>
    </r>
    <r>
      <rPr>
        <sz val="9"/>
        <color rgb="FF000000"/>
        <rFont val="Calibri"/>
        <family val="2"/>
        <scheme val="minor"/>
      </rPr>
      <t>30-35k€; a/o IP poderá incrementar esta cantidade até o máximo de 40.000 EUR. Incluir todo o custe do contrato, mesmo o finiquito.</t>
    </r>
  </si>
  <si>
    <r>
      <t>2- Gastos oficina e administrativos</t>
    </r>
    <r>
      <rPr>
        <sz val="11"/>
        <color theme="1"/>
        <rFont val="Calibri"/>
        <family val="2"/>
        <scheme val="minor"/>
      </rPr>
      <t xml:space="preserve"> (15% do persoal)</t>
    </r>
  </si>
  <si>
    <r>
      <t xml:space="preserve">- Custo contrato medio de </t>
    </r>
    <r>
      <rPr>
        <b/>
        <sz val="9"/>
        <color rgb="FF000000"/>
        <rFont val="Calibri"/>
        <family val="2"/>
        <scheme val="minor"/>
      </rPr>
      <t xml:space="preserve">project manager </t>
    </r>
    <r>
      <rPr>
        <sz val="9"/>
        <color rgb="FF000000"/>
        <rFont val="Calibri"/>
        <family val="2"/>
        <scheme val="minor"/>
      </rPr>
      <t xml:space="preserve">23k€ </t>
    </r>
    <r>
      <rPr>
        <u/>
        <sz val="9"/>
        <color rgb="FF000000"/>
        <rFont val="Calibri"/>
        <family val="2"/>
        <scheme val="minor"/>
      </rPr>
      <t>part-time (20h/semana)</t>
    </r>
    <r>
      <rPr>
        <sz val="9"/>
        <color rgb="FF000000"/>
        <rFont val="Calibri"/>
        <family val="2"/>
        <scheme val="minor"/>
      </rPr>
      <t xml:space="preserve">, 40k€ </t>
    </r>
    <r>
      <rPr>
        <u/>
        <sz val="9"/>
        <color rgb="FF000000"/>
        <rFont val="Calibri"/>
        <family val="2"/>
        <scheme val="minor"/>
      </rPr>
      <t>full-time</t>
    </r>
    <r>
      <rPr>
        <sz val="9"/>
        <color rgb="FF000000"/>
        <rFont val="Calibri"/>
        <family val="2"/>
        <scheme val="minor"/>
      </rPr>
      <t>. Incluir todo o custe do contrato, mesmo o finiquito.                                                              (OLLO: 7,5 horas para PDI e contratados do CAP. VI, pero 7 horas para PAS)</t>
    </r>
  </si>
  <si>
    <r>
      <t xml:space="preserve">3- Viaxes e aloxamento  </t>
    </r>
    <r>
      <rPr>
        <sz val="11"/>
        <color theme="1"/>
        <rFont val="Calibri"/>
        <family val="2"/>
        <scheme val="minor"/>
      </rPr>
      <t>(15% do persoal)</t>
    </r>
  </si>
  <si>
    <t>4- Servizos e expertos externos</t>
  </si>
  <si>
    <t>Auditoría</t>
  </si>
  <si>
    <t>2000€/ano</t>
  </si>
  <si>
    <t>Varios 1</t>
  </si>
  <si>
    <t>Varios 2</t>
  </si>
  <si>
    <t>6- Infraestructuras e obras</t>
  </si>
  <si>
    <t>TOTAL</t>
  </si>
  <si>
    <t xml:space="preserve">CONDICIÓNS: </t>
  </si>
  <si>
    <t>- O gasto de persoal (propio da UDC+contratdo) non debe superar o 50% do orzamento total do proxecto</t>
  </si>
  <si>
    <t> </t>
  </si>
  <si>
    <t>- A dedicación persoal ao proxecto é como mínimo do 5%!! revisar</t>
  </si>
  <si>
    <t>- Co custo de persoal propio a UDC cofinancia o proxecto, polo que este deberá ser unha cantidade igual ou superios ao 25% do total do orzamanento do proxecto (casillas en laranxa)</t>
  </si>
  <si>
    <t xml:space="preserve">5- Equipamento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</si>
</sst>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A6A6A6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9"/>
      <color rgb="FF000000"/>
      <name val="Calibri"/>
      <family val="2"/>
      <scheme val="minor"/>
    </font>
    <font>
      <sz val="10"/>
      <name val="Calibri"/>
    </font>
    <font>
      <sz val="11"/>
      <color theme="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/>
      <bottom style="hair">
        <color indexed="64"/>
      </bottom>
      <diagonal/>
    </border>
    <border>
      <left style="hair">
        <color indexed="64"/>
      </left>
      <right style="medium">
        <color theme="9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9" tint="-0.2499465926084170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 style="hair">
        <color indexed="64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rgb="FF000000"/>
      </right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rgb="FF000000"/>
      </right>
      <top/>
      <bottom/>
      <diagonal/>
    </border>
    <border>
      <left/>
      <right style="thin">
        <color theme="9" tint="-0.24994659260841701"/>
      </right>
      <top/>
      <bottom/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theme="9" tint="-0.24994659260841701"/>
      </right>
      <top/>
      <bottom/>
      <diagonal/>
    </border>
    <border>
      <left style="thin">
        <color rgb="FFC65911"/>
      </left>
      <right style="hair">
        <color indexed="64"/>
      </right>
      <top style="thin">
        <color rgb="FFC65911"/>
      </top>
      <bottom style="thin">
        <color rgb="FFC65911"/>
      </bottom>
      <diagonal/>
    </border>
    <border>
      <left style="hair">
        <color indexed="64"/>
      </left>
      <right style="hair">
        <color indexed="64"/>
      </right>
      <top style="thin">
        <color rgb="FFC65911"/>
      </top>
      <bottom style="thin">
        <color rgb="FFC65911"/>
      </bottom>
      <diagonal/>
    </border>
    <border>
      <left style="hair">
        <color indexed="64"/>
      </left>
      <right style="thin">
        <color rgb="FFC65911"/>
      </right>
      <top style="thin">
        <color rgb="FFC65911"/>
      </top>
      <bottom style="thin">
        <color rgb="FFC65911"/>
      </bottom>
      <diagonal/>
    </border>
    <border>
      <left style="hair">
        <color indexed="64"/>
      </left>
      <right style="hair">
        <color indexed="64"/>
      </right>
      <top/>
      <bottom style="thin">
        <color theme="9" tint="-0.24994659260841701"/>
      </bottom>
      <diagonal/>
    </border>
    <border>
      <left style="hair">
        <color indexed="64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indexed="64"/>
      </right>
      <top/>
      <bottom style="thin">
        <color theme="9" tint="-0.24994659260841701"/>
      </bottom>
      <diagonal/>
    </border>
    <border>
      <left style="thin">
        <color rgb="FFC65911"/>
      </left>
      <right style="hair">
        <color indexed="64"/>
      </right>
      <top style="thin">
        <color rgb="FFC65911"/>
      </top>
      <bottom/>
      <diagonal/>
    </border>
    <border>
      <left style="hair">
        <color indexed="64"/>
      </left>
      <right style="hair">
        <color indexed="64"/>
      </right>
      <top style="thin">
        <color rgb="FFC65911"/>
      </top>
      <bottom/>
      <diagonal/>
    </border>
    <border>
      <left style="hair">
        <color indexed="64"/>
      </left>
      <right/>
      <top style="thin">
        <color rgb="FFC65911"/>
      </top>
      <bottom style="thin">
        <color rgb="FFC6591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rgb="FFC65911"/>
      </top>
      <bottom style="thin">
        <color rgb="FFC65911"/>
      </bottom>
      <diagonal/>
    </border>
    <border>
      <left/>
      <right style="hair">
        <color indexed="64"/>
      </right>
      <top style="hair">
        <color indexed="64"/>
      </top>
      <bottom style="medium">
        <color theme="9" tint="-0.24994659260841701"/>
      </bottom>
      <diagonal/>
    </border>
    <border>
      <left style="medium">
        <color rgb="FFED7D31"/>
      </left>
      <right/>
      <top style="medium">
        <color rgb="FFED7D31"/>
      </top>
      <bottom/>
      <diagonal/>
    </border>
    <border>
      <left/>
      <right/>
      <top style="medium">
        <color rgb="FFED7D31"/>
      </top>
      <bottom/>
      <diagonal/>
    </border>
    <border>
      <left style="medium">
        <color rgb="FFED7D3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hair">
        <color indexed="64"/>
      </right>
      <top/>
      <bottom style="hair">
        <color indexed="64"/>
      </bottom>
      <diagonal/>
    </border>
    <border>
      <left style="medium">
        <color rgb="FFED7D3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ED7D31"/>
      </left>
      <right/>
      <top style="hair">
        <color indexed="64"/>
      </top>
      <bottom style="hair">
        <color indexed="64"/>
      </bottom>
      <diagonal/>
    </border>
    <border>
      <left style="medium">
        <color rgb="FFED7D31"/>
      </left>
      <right style="hair">
        <color indexed="64"/>
      </right>
      <top style="hair">
        <color indexed="64"/>
      </top>
      <bottom/>
      <diagonal/>
    </border>
    <border>
      <left style="medium">
        <color rgb="FFED7D31"/>
      </left>
      <right/>
      <top/>
      <bottom/>
      <diagonal/>
    </border>
    <border>
      <left style="medium">
        <color rgb="FFED7D31"/>
      </left>
      <right style="hair">
        <color indexed="64"/>
      </right>
      <top style="hair">
        <color indexed="64"/>
      </top>
      <bottom style="medium">
        <color rgb="FFED7D3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ED7D31"/>
      </bottom>
      <diagonal/>
    </border>
    <border>
      <left style="medium">
        <color rgb="FFED7D31"/>
      </left>
      <right style="medium">
        <color rgb="FFED7D31"/>
      </right>
      <top style="thin">
        <color rgb="FFED7D31"/>
      </top>
      <bottom style="thin">
        <color rgb="FFED7D3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rgb="FFC65911"/>
      </top>
      <bottom/>
      <diagonal/>
    </border>
    <border>
      <left style="hair">
        <color indexed="64"/>
      </left>
      <right/>
      <top style="hair">
        <color indexed="64"/>
      </top>
      <bottom style="medium">
        <color rgb="FFED7D31"/>
      </bottom>
      <diagonal/>
    </border>
    <border>
      <left style="medium">
        <color rgb="FFED7D31"/>
      </left>
      <right style="medium">
        <color rgb="FFED7D3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medium">
        <color rgb="FFED7D31"/>
      </right>
      <top/>
      <bottom style="hair">
        <color indexed="64"/>
      </bottom>
      <diagonal/>
    </border>
    <border>
      <left style="medium">
        <color rgb="FFED7D31"/>
      </left>
      <right style="medium">
        <color rgb="FFED7D31"/>
      </right>
      <top style="thin">
        <color rgb="FFC65911"/>
      </top>
      <bottom style="thin">
        <color rgb="FFC65911"/>
      </bottom>
      <diagonal/>
    </border>
    <border>
      <left style="medium">
        <color rgb="FFED7D31"/>
      </left>
      <right style="medium">
        <color rgb="FFED7D31"/>
      </right>
      <top/>
      <bottom style="thin">
        <color theme="9" tint="-0.24994659260841701"/>
      </bottom>
      <diagonal/>
    </border>
    <border>
      <left style="medium">
        <color rgb="FFED7D31"/>
      </left>
      <right style="medium">
        <color rgb="FFED7D31"/>
      </right>
      <top style="hair">
        <color indexed="64"/>
      </top>
      <bottom style="hair">
        <color indexed="64"/>
      </bottom>
      <diagonal/>
    </border>
    <border>
      <left style="medium">
        <color rgb="FFED7D31"/>
      </left>
      <right style="medium">
        <color rgb="FFED7D31"/>
      </right>
      <top style="hair">
        <color indexed="64"/>
      </top>
      <bottom/>
      <diagonal/>
    </border>
    <border>
      <left style="medium">
        <color rgb="FFED7D31"/>
      </left>
      <right style="medium">
        <color rgb="FFED7D31"/>
      </right>
      <top/>
      <bottom/>
      <diagonal/>
    </border>
    <border>
      <left style="medium">
        <color rgb="FFED7D31"/>
      </left>
      <right style="thin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rgb="FFED7D31"/>
      </left>
      <right style="medium">
        <color rgb="FFED7D3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thin">
        <color rgb="FFED7D3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ED7D31"/>
      </left>
      <right style="thin">
        <color rgb="FFED7D31"/>
      </right>
      <top/>
      <bottom style="thin">
        <color theme="9" tint="-0.24994659260841701"/>
      </bottom>
      <diagonal/>
    </border>
    <border>
      <left style="thin">
        <color rgb="FFED7D31"/>
      </left>
      <right style="medium">
        <color rgb="FFED7D31"/>
      </right>
      <top/>
      <bottom style="thin">
        <color theme="9" tint="-0.24994659260841701"/>
      </bottom>
      <diagonal/>
    </border>
    <border>
      <left style="medium">
        <color rgb="FFED7D31"/>
      </left>
      <right style="thin">
        <color rgb="FFED7D31"/>
      </right>
      <top/>
      <bottom style="hair">
        <color indexed="64"/>
      </bottom>
      <diagonal/>
    </border>
    <border>
      <left style="thin">
        <color rgb="FFED7D31"/>
      </left>
      <right style="medium">
        <color rgb="FFED7D31"/>
      </right>
      <top/>
      <bottom style="hair">
        <color indexed="64"/>
      </bottom>
      <diagonal/>
    </border>
    <border>
      <left style="medium">
        <color rgb="FFED7D31"/>
      </left>
      <right style="thin">
        <color rgb="FFED7D31"/>
      </right>
      <top style="hair">
        <color indexed="64"/>
      </top>
      <bottom style="hair">
        <color indexed="64"/>
      </bottom>
      <diagonal/>
    </border>
    <border>
      <left style="thin">
        <color rgb="FFED7D31"/>
      </left>
      <right style="medium">
        <color rgb="FFED7D31"/>
      </right>
      <top style="hair">
        <color indexed="64"/>
      </top>
      <bottom style="hair">
        <color indexed="64"/>
      </bottom>
      <diagonal/>
    </border>
    <border>
      <left style="medium">
        <color rgb="FFED7D31"/>
      </left>
      <right style="thin">
        <color rgb="FFED7D31"/>
      </right>
      <top style="hair">
        <color indexed="64"/>
      </top>
      <bottom/>
      <diagonal/>
    </border>
    <border>
      <left style="thin">
        <color rgb="FFED7D31"/>
      </left>
      <right style="medium">
        <color rgb="FFED7D31"/>
      </right>
      <top style="hair">
        <color indexed="64"/>
      </top>
      <bottom/>
      <diagonal/>
    </border>
    <border>
      <left style="medium">
        <color rgb="FFED7D31"/>
      </left>
      <right style="thin">
        <color rgb="FFED7D31"/>
      </right>
      <top style="thin">
        <color rgb="FFC65911"/>
      </top>
      <bottom style="thin">
        <color rgb="FFC65911"/>
      </bottom>
      <diagonal/>
    </border>
    <border>
      <left style="thin">
        <color rgb="FFED7D31"/>
      </left>
      <right style="medium">
        <color rgb="FFED7D31"/>
      </right>
      <top style="thin">
        <color rgb="FFC65911"/>
      </top>
      <bottom style="thin">
        <color rgb="FFC65911"/>
      </bottom>
      <diagonal/>
    </border>
    <border>
      <left style="medium">
        <color rgb="FFED7D31"/>
      </left>
      <right style="thin">
        <color rgb="FFED7D31"/>
      </right>
      <top/>
      <bottom/>
      <diagonal/>
    </border>
    <border>
      <left style="thin">
        <color rgb="FFED7D31"/>
      </left>
      <right style="medium">
        <color rgb="FFED7D31"/>
      </right>
      <top/>
      <bottom/>
      <diagonal/>
    </border>
    <border>
      <left style="thin">
        <color rgb="FFED7D31"/>
      </left>
      <right style="medium">
        <color rgb="FFED7D31"/>
      </right>
      <top style="hair">
        <color indexed="64"/>
      </top>
      <bottom style="medium">
        <color theme="9" tint="-0.24994659260841701"/>
      </bottom>
      <diagonal/>
    </border>
    <border>
      <left style="thick">
        <color rgb="FFE26B0A"/>
      </left>
      <right/>
      <top style="thick">
        <color rgb="FFE26B0A"/>
      </top>
      <bottom/>
      <diagonal/>
    </border>
    <border>
      <left style="thick">
        <color rgb="FFE26B0A"/>
      </left>
      <right/>
      <top/>
      <bottom/>
      <diagonal/>
    </border>
    <border>
      <left style="thick">
        <color rgb="FFE26B0A"/>
      </left>
      <right/>
      <top/>
      <bottom style="thick">
        <color rgb="FFE26B0A"/>
      </bottom>
      <diagonal/>
    </border>
    <border>
      <left/>
      <right/>
      <top style="thick">
        <color rgb="FFE26B0A"/>
      </top>
      <bottom/>
      <diagonal/>
    </border>
    <border>
      <left/>
      <right style="thick">
        <color rgb="FFE26B0A"/>
      </right>
      <top style="thick">
        <color rgb="FFE26B0A"/>
      </top>
      <bottom/>
      <diagonal/>
    </border>
    <border>
      <left/>
      <right style="thick">
        <color rgb="FFE26B0A"/>
      </right>
      <top/>
      <bottom/>
      <diagonal/>
    </border>
    <border>
      <left/>
      <right/>
      <top/>
      <bottom style="thick">
        <color rgb="FFE26B0A"/>
      </bottom>
      <diagonal/>
    </border>
    <border>
      <left/>
      <right style="thick">
        <color rgb="FFE26B0A"/>
      </right>
      <top/>
      <bottom style="thick">
        <color rgb="FFE26B0A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center"/>
    </xf>
    <xf numFmtId="44" fontId="6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3" fillId="2" borderId="1" xfId="0" applyFont="1" applyFill="1" applyBorder="1" applyAlignment="1">
      <alignment vertical="center"/>
    </xf>
    <xf numFmtId="44" fontId="8" fillId="2" borderId="1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44" fontId="8" fillId="2" borderId="2" xfId="1" applyFont="1" applyFill="1" applyBorder="1" applyAlignment="1">
      <alignment vertical="center"/>
    </xf>
    <xf numFmtId="44" fontId="8" fillId="3" borderId="3" xfId="1" applyFont="1" applyFill="1" applyBorder="1" applyAlignment="1">
      <alignment vertical="center"/>
    </xf>
    <xf numFmtId="44" fontId="10" fillId="3" borderId="4" xfId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4" fontId="8" fillId="2" borderId="5" xfId="1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44" fontId="8" fillId="2" borderId="8" xfId="1" applyFont="1" applyFill="1" applyBorder="1" applyAlignment="1">
      <alignment vertical="center"/>
    </xf>
    <xf numFmtId="44" fontId="8" fillId="2" borderId="9" xfId="1" applyFont="1" applyFill="1" applyBorder="1" applyAlignment="1">
      <alignment vertical="center"/>
    </xf>
    <xf numFmtId="44" fontId="8" fillId="2" borderId="10" xfId="1" applyFont="1" applyFill="1" applyBorder="1" applyAlignment="1">
      <alignment vertical="center"/>
    </xf>
    <xf numFmtId="44" fontId="10" fillId="5" borderId="9" xfId="1" applyFont="1" applyFill="1" applyBorder="1" applyAlignment="1">
      <alignment vertical="center"/>
    </xf>
    <xf numFmtId="44" fontId="8" fillId="4" borderId="11" xfId="1" applyFont="1" applyFill="1" applyBorder="1" applyAlignment="1">
      <alignment vertical="center"/>
    </xf>
    <xf numFmtId="44" fontId="10" fillId="4" borderId="12" xfId="1" applyFont="1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14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44" fontId="10" fillId="5" borderId="10" xfId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8" fillId="0" borderId="13" xfId="0" quotePrefix="1" applyFont="1" applyBorder="1" applyAlignment="1">
      <alignment horizontal="left" vertical="top"/>
    </xf>
    <xf numFmtId="0" fontId="18" fillId="0" borderId="16" xfId="0" quotePrefix="1" applyFont="1" applyBorder="1" applyAlignment="1">
      <alignment horizontal="left" vertical="center"/>
    </xf>
    <xf numFmtId="44" fontId="7" fillId="2" borderId="2" xfId="1" applyFont="1" applyFill="1" applyBorder="1" applyAlignment="1">
      <alignment horizontal="right" vertical="center"/>
    </xf>
    <xf numFmtId="44" fontId="8" fillId="0" borderId="24" xfId="1" applyFont="1" applyFill="1" applyBorder="1" applyAlignment="1">
      <alignment vertical="center"/>
    </xf>
    <xf numFmtId="44" fontId="10" fillId="0" borderId="25" xfId="1" applyFont="1" applyFill="1" applyBorder="1" applyAlignment="1">
      <alignment vertical="center"/>
    </xf>
    <xf numFmtId="44" fontId="8" fillId="2" borderId="27" xfId="1" applyFont="1" applyFill="1" applyBorder="1" applyAlignment="1">
      <alignment vertical="center"/>
    </xf>
    <xf numFmtId="44" fontId="8" fillId="2" borderId="28" xfId="1" applyFont="1" applyFill="1" applyBorder="1" applyAlignment="1">
      <alignment vertical="center"/>
    </xf>
    <xf numFmtId="44" fontId="9" fillId="3" borderId="29" xfId="1" applyFont="1" applyFill="1" applyBorder="1" applyAlignment="1">
      <alignment vertical="center"/>
    </xf>
    <xf numFmtId="44" fontId="10" fillId="3" borderId="30" xfId="1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44" fontId="7" fillId="3" borderId="27" xfId="1" applyFont="1" applyFill="1" applyBorder="1" applyAlignment="1">
      <alignment horizontal="right" vertical="center"/>
    </xf>
    <xf numFmtId="0" fontId="3" fillId="2" borderId="32" xfId="0" applyFont="1" applyFill="1" applyBorder="1" applyAlignment="1">
      <alignment vertical="center"/>
    </xf>
    <xf numFmtId="44" fontId="7" fillId="3" borderId="34" xfId="1" applyFont="1" applyFill="1" applyBorder="1" applyAlignment="1">
      <alignment horizontal="right" vertical="center"/>
    </xf>
    <xf numFmtId="44" fontId="7" fillId="3" borderId="34" xfId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3" fillId="2" borderId="46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6" fillId="0" borderId="4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45" xfId="0" applyFont="1" applyFill="1" applyBorder="1" applyAlignment="1">
      <alignment vertical="center"/>
    </xf>
    <xf numFmtId="0" fontId="4" fillId="4" borderId="49" xfId="0" applyFont="1" applyFill="1" applyBorder="1" applyAlignment="1">
      <alignment horizontal="right" vertical="center"/>
    </xf>
    <xf numFmtId="0" fontId="0" fillId="4" borderId="50" xfId="0" applyFill="1" applyBorder="1" applyAlignment="1">
      <alignment vertical="center"/>
    </xf>
    <xf numFmtId="44" fontId="23" fillId="2" borderId="2" xfId="1" applyFont="1" applyFill="1" applyBorder="1" applyAlignment="1">
      <alignment horizontal="right" vertical="center"/>
    </xf>
    <xf numFmtId="164" fontId="23" fillId="2" borderId="2" xfId="1" applyNumberFormat="1" applyFont="1" applyFill="1" applyBorder="1" applyAlignment="1">
      <alignment horizontal="center" vertical="center"/>
    </xf>
    <xf numFmtId="44" fontId="23" fillId="2" borderId="33" xfId="1" applyFont="1" applyFill="1" applyBorder="1" applyAlignment="1">
      <alignment horizontal="right" vertical="center"/>
    </xf>
    <xf numFmtId="164" fontId="23" fillId="2" borderId="33" xfId="1" applyNumberFormat="1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9" fontId="24" fillId="2" borderId="52" xfId="0" applyNumberFormat="1" applyFont="1" applyFill="1" applyBorder="1" applyAlignment="1">
      <alignment vertical="center"/>
    </xf>
    <xf numFmtId="9" fontId="24" fillId="2" borderId="53" xfId="0" applyNumberFormat="1" applyFont="1" applyFill="1" applyBorder="1" applyAlignment="1">
      <alignment vertical="center"/>
    </xf>
    <xf numFmtId="0" fontId="24" fillId="2" borderId="55" xfId="0" applyFont="1" applyFill="1" applyBorder="1" applyAlignment="1">
      <alignment vertical="center"/>
    </xf>
    <xf numFmtId="9" fontId="0" fillId="2" borderId="52" xfId="0" applyNumberFormat="1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2" borderId="53" xfId="0" applyFill="1" applyBorder="1" applyAlignment="1">
      <alignment vertical="center"/>
    </xf>
    <xf numFmtId="0" fontId="0" fillId="4" borderId="56" xfId="0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44" fontId="5" fillId="3" borderId="57" xfId="1" applyFont="1" applyFill="1" applyBorder="1" applyAlignment="1">
      <alignment vertical="center"/>
    </xf>
    <xf numFmtId="44" fontId="5" fillId="7" borderId="57" xfId="1" applyFont="1" applyFill="1" applyBorder="1" applyAlignment="1">
      <alignment vertical="center"/>
    </xf>
    <xf numFmtId="44" fontId="25" fillId="2" borderId="58" xfId="1" applyFont="1" applyFill="1" applyBorder="1" applyAlignment="1">
      <alignment vertical="center"/>
    </xf>
    <xf numFmtId="44" fontId="25" fillId="2" borderId="59" xfId="1" applyFont="1" applyFill="1" applyBorder="1" applyAlignment="1">
      <alignment vertical="center"/>
    </xf>
    <xf numFmtId="44" fontId="5" fillId="3" borderId="60" xfId="1" applyFont="1" applyFill="1" applyBorder="1" applyAlignment="1">
      <alignment vertical="center"/>
    </xf>
    <xf numFmtId="44" fontId="17" fillId="2" borderId="61" xfId="1" applyFont="1" applyFill="1" applyBorder="1" applyAlignment="1">
      <alignment vertical="center"/>
    </xf>
    <xf numFmtId="44" fontId="17" fillId="2" borderId="62" xfId="1" applyFont="1" applyFill="1" applyBorder="1" applyAlignment="1">
      <alignment vertical="center"/>
    </xf>
    <xf numFmtId="0" fontId="8" fillId="2" borderId="35" xfId="0" applyFont="1" applyFill="1" applyBorder="1" applyAlignment="1">
      <alignment vertical="center" wrapText="1"/>
    </xf>
    <xf numFmtId="44" fontId="15" fillId="3" borderId="20" xfId="1" applyFont="1" applyFill="1" applyBorder="1" applyAlignment="1">
      <alignment vertical="center"/>
    </xf>
    <xf numFmtId="44" fontId="16" fillId="3" borderId="31" xfId="1" applyFont="1" applyFill="1" applyBorder="1" applyAlignment="1">
      <alignment vertical="center"/>
    </xf>
    <xf numFmtId="44" fontId="15" fillId="2" borderId="36" xfId="1" applyFont="1" applyFill="1" applyBorder="1" applyAlignment="1">
      <alignment vertical="center"/>
    </xf>
    <xf numFmtId="44" fontId="15" fillId="2" borderId="37" xfId="1" applyFont="1" applyFill="1" applyBorder="1" applyAlignment="1">
      <alignment vertical="center"/>
    </xf>
    <xf numFmtId="44" fontId="15" fillId="2" borderId="38" xfId="1" applyFont="1" applyFill="1" applyBorder="1" applyAlignment="1">
      <alignment vertical="center"/>
    </xf>
    <xf numFmtId="44" fontId="15" fillId="2" borderId="39" xfId="1" applyFont="1" applyFill="1" applyBorder="1" applyAlignment="1">
      <alignment vertical="center"/>
    </xf>
    <xf numFmtId="44" fontId="15" fillId="0" borderId="23" xfId="1" applyFont="1" applyFill="1" applyBorder="1" applyAlignment="1">
      <alignment vertical="center"/>
    </xf>
    <xf numFmtId="44" fontId="15" fillId="4" borderId="40" xfId="1" applyFont="1" applyFill="1" applyBorder="1" applyAlignment="1">
      <alignment vertical="center"/>
    </xf>
    <xf numFmtId="0" fontId="3" fillId="2" borderId="64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vertical="center" wrapText="1"/>
    </xf>
    <xf numFmtId="44" fontId="5" fillId="3" borderId="66" xfId="1" applyFont="1" applyFill="1" applyBorder="1" applyAlignment="1">
      <alignment vertical="center"/>
    </xf>
    <xf numFmtId="44" fontId="5" fillId="3" borderId="65" xfId="1" applyFont="1" applyFill="1" applyBorder="1" applyAlignment="1">
      <alignment vertical="center"/>
    </xf>
    <xf numFmtId="44" fontId="5" fillId="3" borderId="67" xfId="1" applyFont="1" applyFill="1" applyBorder="1" applyAlignment="1">
      <alignment vertical="center"/>
    </xf>
    <xf numFmtId="44" fontId="5" fillId="3" borderId="68" xfId="1" applyFont="1" applyFill="1" applyBorder="1" applyAlignment="1">
      <alignment vertical="center"/>
    </xf>
    <xf numFmtId="44" fontId="5" fillId="2" borderId="69" xfId="1" applyFont="1" applyFill="1" applyBorder="1" applyAlignment="1">
      <alignment vertical="center"/>
    </xf>
    <xf numFmtId="44" fontId="5" fillId="2" borderId="70" xfId="1" applyFont="1" applyFill="1" applyBorder="1" applyAlignment="1">
      <alignment vertical="center"/>
    </xf>
    <xf numFmtId="44" fontId="5" fillId="2" borderId="71" xfId="1" applyFont="1" applyFill="1" applyBorder="1" applyAlignment="1">
      <alignment vertical="center"/>
    </xf>
    <xf numFmtId="44" fontId="5" fillId="2" borderId="72" xfId="1" applyFont="1" applyFill="1" applyBorder="1" applyAlignment="1">
      <alignment vertical="center"/>
    </xf>
    <xf numFmtId="44" fontId="5" fillId="2" borderId="73" xfId="1" applyFont="1" applyFill="1" applyBorder="1" applyAlignment="1">
      <alignment vertical="center"/>
    </xf>
    <xf numFmtId="44" fontId="5" fillId="2" borderId="74" xfId="1" applyFont="1" applyFill="1" applyBorder="1" applyAlignment="1">
      <alignment vertical="center"/>
    </xf>
    <xf numFmtId="44" fontId="5" fillId="2" borderId="75" xfId="1" applyFont="1" applyFill="1" applyBorder="1" applyAlignment="1">
      <alignment vertical="center"/>
    </xf>
    <xf numFmtId="44" fontId="5" fillId="2" borderId="76" xfId="1" applyFont="1" applyFill="1" applyBorder="1" applyAlignment="1">
      <alignment vertical="center"/>
    </xf>
    <xf numFmtId="44" fontId="5" fillId="0" borderId="77" xfId="1" applyFont="1" applyFill="1" applyBorder="1" applyAlignment="1">
      <alignment vertical="center"/>
    </xf>
    <xf numFmtId="44" fontId="5" fillId="0" borderId="78" xfId="1" applyFont="1" applyFill="1" applyBorder="1" applyAlignment="1">
      <alignment vertical="center"/>
    </xf>
    <xf numFmtId="44" fontId="17" fillId="2" borderId="71" xfId="1" applyFont="1" applyFill="1" applyBorder="1" applyAlignment="1">
      <alignment vertical="center"/>
    </xf>
    <xf numFmtId="44" fontId="5" fillId="7" borderId="79" xfId="0" applyNumberFormat="1" applyFont="1" applyFill="1" applyBorder="1" applyAlignment="1">
      <alignment vertical="center"/>
    </xf>
    <xf numFmtId="44" fontId="5" fillId="8" borderId="57" xfId="1" applyFont="1" applyFill="1" applyBorder="1" applyAlignment="1">
      <alignment vertical="center"/>
    </xf>
    <xf numFmtId="44" fontId="17" fillId="0" borderId="63" xfId="1" applyFont="1" applyFill="1" applyBorder="1" applyAlignment="1">
      <alignment vertical="center"/>
    </xf>
    <xf numFmtId="0" fontId="26" fillId="0" borderId="83" xfId="0" applyFont="1" applyBorder="1"/>
    <xf numFmtId="0" fontId="26" fillId="0" borderId="83" xfId="0" quotePrefix="1" applyFont="1" applyBorder="1"/>
    <xf numFmtId="0" fontId="26" fillId="0" borderId="0" xfId="0" applyFont="1"/>
    <xf numFmtId="0" fontId="26" fillId="0" borderId="84" xfId="0" applyFont="1" applyBorder="1"/>
    <xf numFmtId="0" fontId="26" fillId="0" borderId="85" xfId="0" applyFont="1" applyBorder="1"/>
    <xf numFmtId="0" fontId="26" fillId="0" borderId="86" xfId="0" quotePrefix="1" applyFont="1" applyBorder="1"/>
    <xf numFmtId="0" fontId="26" fillId="0" borderId="87" xfId="0" applyFont="1" applyBorder="1"/>
    <xf numFmtId="0" fontId="27" fillId="0" borderId="0" xfId="0" quotePrefix="1" applyFont="1"/>
    <xf numFmtId="0" fontId="5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44" fontId="2" fillId="6" borderId="0" xfId="0" applyNumberFormat="1" applyFont="1" applyFill="1" applyAlignment="1">
      <alignment horizontal="center" vertical="center"/>
    </xf>
    <xf numFmtId="0" fontId="6" fillId="3" borderId="4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26" fillId="0" borderId="80" xfId="0" applyFont="1" applyBorder="1" applyAlignment="1"/>
    <xf numFmtId="0" fontId="26" fillId="0" borderId="81" xfId="0" applyFont="1" applyBorder="1" applyAlignment="1"/>
    <xf numFmtId="0" fontId="26" fillId="0" borderId="82" xfId="0" applyFont="1" applyBorder="1" applyAlignment="1"/>
    <xf numFmtId="0" fontId="18" fillId="0" borderId="22" xfId="0" quotePrefix="1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0099"/>
      <color rgb="FFFF00FF"/>
      <color rgb="FFD60093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9"/>
  <sheetViews>
    <sheetView tabSelected="1" topLeftCell="A10" zoomScale="82" zoomScaleNormal="82" workbookViewId="0">
      <selection activeCell="F43" sqref="F43"/>
    </sheetView>
  </sheetViews>
  <sheetFormatPr baseColWidth="10" defaultColWidth="9.140625" defaultRowHeight="15" x14ac:dyDescent="0.25"/>
  <cols>
    <col min="1" max="1" width="18" style="1" customWidth="1"/>
    <col min="2" max="2" width="21" style="1" customWidth="1"/>
    <col min="3" max="3" width="13.7109375" style="1" customWidth="1"/>
    <col min="4" max="4" width="8.85546875" style="1" customWidth="1"/>
    <col min="5" max="5" width="11.28515625" style="1" customWidth="1"/>
    <col min="6" max="6" width="20.140625" style="1" customWidth="1"/>
    <col min="7" max="7" width="27.5703125" style="1" customWidth="1"/>
    <col min="8" max="8" width="15" style="1" customWidth="1"/>
    <col min="9" max="9" width="14.140625" style="1" customWidth="1"/>
    <col min="10" max="10" width="15.28515625" style="1" customWidth="1"/>
    <col min="11" max="11" width="12.7109375" style="1" customWidth="1"/>
    <col min="12" max="12" width="14.42578125" style="1" customWidth="1"/>
    <col min="13" max="13" width="13.140625" style="1" bestFit="1" customWidth="1"/>
    <col min="14" max="14" width="15.140625" style="1" customWidth="1"/>
    <col min="15" max="15" width="11.5703125" style="1" customWidth="1"/>
    <col min="16" max="16" width="13.5703125" style="1" customWidth="1"/>
    <col min="17" max="17" width="23.5703125" style="1" customWidth="1"/>
    <col min="18" max="18" width="11.85546875" style="1" customWidth="1"/>
    <col min="19" max="19" width="9.7109375" style="1" bestFit="1" customWidth="1"/>
    <col min="20" max="20" width="16.42578125" style="1" customWidth="1"/>
    <col min="21" max="16384" width="9.140625" style="1"/>
  </cols>
  <sheetData>
    <row r="2" spans="1:19" ht="23.25" x14ac:dyDescent="0.25">
      <c r="A2" s="6" t="s">
        <v>0</v>
      </c>
      <c r="B2" s="7"/>
      <c r="C2" s="7"/>
      <c r="D2" s="7"/>
      <c r="E2" s="7"/>
      <c r="F2" s="7"/>
    </row>
    <row r="3" spans="1:19" x14ac:dyDescent="0.2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9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9" x14ac:dyDescent="0.2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15"/>
      <c r="P5" s="22"/>
      <c r="Q5" s="22"/>
      <c r="R5" s="22"/>
      <c r="S5" s="22"/>
    </row>
    <row r="6" spans="1:19" x14ac:dyDescent="0.25">
      <c r="A6" s="2" t="s">
        <v>3</v>
      </c>
      <c r="B6" s="3"/>
      <c r="C6" s="3"/>
      <c r="D6" s="3"/>
      <c r="E6" s="3"/>
      <c r="F6" s="3"/>
      <c r="G6" s="3" t="s">
        <v>4</v>
      </c>
      <c r="H6" s="3"/>
      <c r="I6" s="3"/>
      <c r="J6" s="3"/>
      <c r="K6" s="3"/>
      <c r="P6" s="23"/>
      <c r="Q6" s="23"/>
      <c r="R6" s="23"/>
      <c r="S6" s="23"/>
    </row>
    <row r="7" spans="1:19" x14ac:dyDescent="0.25">
      <c r="A7" s="2" t="s">
        <v>5</v>
      </c>
      <c r="B7" s="3" t="s">
        <v>6</v>
      </c>
      <c r="C7" s="3"/>
      <c r="D7" s="3"/>
      <c r="E7" s="3"/>
      <c r="F7" s="3"/>
      <c r="G7" s="2" t="s">
        <v>7</v>
      </c>
      <c r="H7" s="3">
        <v>2.5</v>
      </c>
      <c r="I7" s="3"/>
      <c r="J7" s="3"/>
      <c r="P7" s="22"/>
      <c r="Q7" s="22"/>
      <c r="R7" s="22"/>
      <c r="S7" s="22"/>
    </row>
    <row r="8" spans="1:19" x14ac:dyDescent="0.25">
      <c r="A8" s="3" t="s">
        <v>8</v>
      </c>
      <c r="B8" s="2"/>
      <c r="C8" s="2"/>
      <c r="D8" s="2"/>
      <c r="E8" s="2"/>
      <c r="F8" s="2"/>
      <c r="G8" s="2" t="s">
        <v>9</v>
      </c>
      <c r="H8" s="2"/>
      <c r="I8" s="3"/>
      <c r="J8" s="3"/>
    </row>
    <row r="9" spans="1:19" x14ac:dyDescent="0.25">
      <c r="A9" s="3" t="s">
        <v>10</v>
      </c>
      <c r="B9" s="2"/>
      <c r="C9" s="2"/>
      <c r="D9" s="2"/>
      <c r="E9" s="2"/>
      <c r="F9" s="2"/>
      <c r="G9" s="2"/>
      <c r="H9" s="2"/>
      <c r="I9" s="3"/>
      <c r="J9" s="3"/>
      <c r="K9" s="3"/>
      <c r="L9" s="3"/>
    </row>
    <row r="10" spans="1:19" ht="18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3"/>
      <c r="K10" s="3"/>
    </row>
    <row r="11" spans="1:19" ht="3" customHeight="1" x14ac:dyDescent="0.25"/>
    <row r="12" spans="1:19" ht="18" customHeight="1" x14ac:dyDescent="0.25">
      <c r="A12" s="116" t="s">
        <v>11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9" ht="60.75" customHeight="1" thickBot="1" x14ac:dyDescent="0.3">
      <c r="A13" s="44"/>
      <c r="B13" s="45"/>
      <c r="C13" s="45"/>
      <c r="D13" s="45"/>
      <c r="E13" s="59"/>
      <c r="F13" s="69" t="s">
        <v>12</v>
      </c>
      <c r="G13" s="86" t="s">
        <v>13</v>
      </c>
      <c r="H13" s="87" t="s">
        <v>14</v>
      </c>
      <c r="I13" s="77" t="s">
        <v>15</v>
      </c>
      <c r="J13" s="14" t="s">
        <v>16</v>
      </c>
      <c r="K13" s="14" t="s">
        <v>17</v>
      </c>
      <c r="L13" s="15" t="s">
        <v>18</v>
      </c>
    </row>
    <row r="14" spans="1:19" ht="24" customHeight="1" thickBot="1" x14ac:dyDescent="0.3">
      <c r="A14" s="117" t="s">
        <v>19</v>
      </c>
      <c r="B14" s="118"/>
      <c r="C14" s="118"/>
      <c r="D14" s="118"/>
      <c r="E14" s="118"/>
      <c r="F14" s="70"/>
      <c r="G14" s="88"/>
      <c r="H14" s="89"/>
      <c r="I14" s="78"/>
      <c r="J14" s="10"/>
      <c r="K14" s="10"/>
      <c r="L14" s="11"/>
    </row>
    <row r="15" spans="1:19" ht="24" customHeight="1" thickBot="1" x14ac:dyDescent="0.3">
      <c r="A15" s="117" t="s">
        <v>20</v>
      </c>
      <c r="B15" s="118"/>
      <c r="C15" s="118"/>
      <c r="D15" s="118"/>
      <c r="E15" s="118"/>
      <c r="F15" s="70">
        <f>F16+F23</f>
        <v>30000</v>
      </c>
      <c r="G15" s="88">
        <f>F15-H15</f>
        <v>15700</v>
      </c>
      <c r="H15" s="89">
        <f>F34*0.25</f>
        <v>14300</v>
      </c>
      <c r="I15" s="78">
        <f>I16+I23</f>
        <v>0</v>
      </c>
      <c r="J15" s="10">
        <f>J16+J23</f>
        <v>0</v>
      </c>
      <c r="K15" s="10">
        <f>K16+K23</f>
        <v>0</v>
      </c>
      <c r="L15" s="11">
        <f>SUM(I15:K15)</f>
        <v>0</v>
      </c>
    </row>
    <row r="16" spans="1:19" ht="15.75" thickBot="1" x14ac:dyDescent="0.3">
      <c r="A16" s="46"/>
      <c r="B16" s="39" t="s">
        <v>21</v>
      </c>
      <c r="C16" s="40" t="s">
        <v>22</v>
      </c>
      <c r="D16" s="43" t="s">
        <v>23</v>
      </c>
      <c r="E16" s="60" t="s">
        <v>24</v>
      </c>
      <c r="F16" s="71">
        <f>SUM(F17:F22)</f>
        <v>0</v>
      </c>
      <c r="G16" s="90"/>
      <c r="H16" s="91"/>
      <c r="I16" s="79"/>
      <c r="J16" s="37"/>
      <c r="K16" s="37"/>
      <c r="L16" s="38">
        <f>SUM(I16:K16)</f>
        <v>0</v>
      </c>
    </row>
    <row r="17" spans="1:23" x14ac:dyDescent="0.25">
      <c r="A17" s="47"/>
      <c r="B17" s="8" t="s">
        <v>25</v>
      </c>
      <c r="C17" s="55">
        <v>59000</v>
      </c>
      <c r="D17" s="56">
        <v>2.5</v>
      </c>
      <c r="E17" s="61"/>
      <c r="F17" s="72">
        <f>C17*D17*E17</f>
        <v>0</v>
      </c>
      <c r="G17" s="92"/>
      <c r="H17" s="93"/>
      <c r="I17" s="80"/>
      <c r="J17" s="9"/>
      <c r="K17" s="9"/>
      <c r="L17" s="16"/>
    </row>
    <row r="18" spans="1:23" x14ac:dyDescent="0.25">
      <c r="A18" s="47"/>
      <c r="B18" s="4" t="s">
        <v>26</v>
      </c>
      <c r="C18" s="55">
        <v>47500</v>
      </c>
      <c r="D18" s="56">
        <v>2.5</v>
      </c>
      <c r="E18" s="62"/>
      <c r="F18" s="72">
        <f>C18*D18*E18</f>
        <v>0</v>
      </c>
      <c r="G18" s="94"/>
      <c r="H18" s="95"/>
      <c r="I18" s="81"/>
      <c r="J18" s="5"/>
      <c r="K18" s="5"/>
      <c r="L18" s="17"/>
    </row>
    <row r="19" spans="1:23" x14ac:dyDescent="0.25">
      <c r="A19" s="47"/>
      <c r="B19" s="4" t="s">
        <v>27</v>
      </c>
      <c r="C19" s="55"/>
      <c r="D19" s="56"/>
      <c r="E19" s="62"/>
      <c r="F19" s="72"/>
      <c r="G19" s="96"/>
      <c r="H19" s="97"/>
      <c r="I19" s="82"/>
      <c r="J19" s="13"/>
      <c r="K19" s="13"/>
      <c r="L19" s="18"/>
    </row>
    <row r="20" spans="1:23" x14ac:dyDescent="0.25">
      <c r="A20" s="47"/>
      <c r="B20" s="4" t="s">
        <v>28</v>
      </c>
      <c r="C20" s="55"/>
      <c r="D20" s="56"/>
      <c r="E20" s="62"/>
      <c r="F20" s="72"/>
      <c r="G20" s="96"/>
      <c r="H20" s="97"/>
      <c r="I20" s="82"/>
      <c r="J20" s="13"/>
      <c r="K20" s="13"/>
      <c r="L20" s="18"/>
    </row>
    <row r="21" spans="1:23" x14ac:dyDescent="0.25">
      <c r="A21" s="47"/>
      <c r="B21" s="4" t="s">
        <v>27</v>
      </c>
      <c r="C21" s="55"/>
      <c r="D21" s="56">
        <v>2.5</v>
      </c>
      <c r="E21" s="62"/>
      <c r="F21" s="72">
        <f>C21*D21*E21</f>
        <v>0</v>
      </c>
      <c r="G21" s="96"/>
      <c r="H21" s="97"/>
      <c r="I21" s="82"/>
      <c r="J21" s="13"/>
      <c r="K21" s="13"/>
      <c r="L21" s="18"/>
      <c r="M21" s="3"/>
    </row>
    <row r="22" spans="1:23" x14ac:dyDescent="0.25">
      <c r="A22" s="48"/>
      <c r="B22" s="41" t="s">
        <v>29</v>
      </c>
      <c r="C22" s="57"/>
      <c r="D22" s="58"/>
      <c r="E22" s="63"/>
      <c r="F22" s="73"/>
      <c r="G22" s="98"/>
      <c r="H22" s="99"/>
      <c r="I22" s="83"/>
      <c r="J22" s="35"/>
      <c r="K22" s="35"/>
      <c r="L22" s="36"/>
    </row>
    <row r="23" spans="1:23" x14ac:dyDescent="0.25">
      <c r="A23" s="48"/>
      <c r="B23" s="39" t="s">
        <v>30</v>
      </c>
      <c r="C23" s="40"/>
      <c r="D23" s="42"/>
      <c r="E23" s="60"/>
      <c r="F23" s="74">
        <f>SUM(F24:F25)</f>
        <v>30000</v>
      </c>
      <c r="G23" s="90"/>
      <c r="H23" s="91"/>
      <c r="I23" s="79"/>
      <c r="J23" s="37"/>
      <c r="K23" s="37"/>
      <c r="L23" s="38">
        <f t="shared" ref="L23:L32" si="0">SUM(I23:K23)</f>
        <v>0</v>
      </c>
      <c r="M23" s="3"/>
      <c r="N23" s="24" t="s">
        <v>31</v>
      </c>
    </row>
    <row r="24" spans="1:23" x14ac:dyDescent="0.25">
      <c r="A24" s="47"/>
      <c r="B24" s="8" t="s">
        <v>32</v>
      </c>
      <c r="C24" s="32">
        <v>30000</v>
      </c>
      <c r="D24" s="56">
        <v>2.5</v>
      </c>
      <c r="E24" s="64">
        <v>1</v>
      </c>
      <c r="F24" s="75">
        <f>C24*E24</f>
        <v>30000</v>
      </c>
      <c r="G24" s="94"/>
      <c r="H24" s="95"/>
      <c r="I24" s="81"/>
      <c r="J24" s="5"/>
      <c r="K24" s="5"/>
      <c r="L24" s="19"/>
      <c r="N24" s="30" t="s">
        <v>33</v>
      </c>
      <c r="O24" s="25"/>
      <c r="P24" s="25"/>
      <c r="Q24" s="25"/>
      <c r="R24" s="25"/>
      <c r="S24" s="25"/>
      <c r="T24" s="25"/>
      <c r="U24" s="25"/>
      <c r="V24" s="25"/>
      <c r="W24" s="26"/>
    </row>
    <row r="25" spans="1:23" x14ac:dyDescent="0.25">
      <c r="A25" s="49"/>
      <c r="B25" s="12" t="s">
        <v>34</v>
      </c>
      <c r="C25" s="32"/>
      <c r="D25" s="56"/>
      <c r="E25" s="65"/>
      <c r="F25" s="76"/>
      <c r="G25" s="96"/>
      <c r="H25" s="97"/>
      <c r="I25" s="82"/>
      <c r="J25" s="13"/>
      <c r="K25" s="13"/>
      <c r="L25" s="28"/>
      <c r="N25" s="31" t="s">
        <v>35</v>
      </c>
      <c r="W25" s="27"/>
    </row>
    <row r="26" spans="1:23" ht="24" customHeight="1" x14ac:dyDescent="0.25">
      <c r="A26" s="117" t="s">
        <v>36</v>
      </c>
      <c r="B26" s="118"/>
      <c r="C26" s="118"/>
      <c r="D26" s="118"/>
      <c r="E26" s="118"/>
      <c r="F26" s="70">
        <f>F15*0.15</f>
        <v>4500</v>
      </c>
      <c r="G26" s="88">
        <f>F26</f>
        <v>4500</v>
      </c>
      <c r="H26" s="89"/>
      <c r="I26" s="78">
        <f>I15*0.15</f>
        <v>0</v>
      </c>
      <c r="J26" s="10">
        <f>J15*0.15</f>
        <v>0</v>
      </c>
      <c r="K26" s="10">
        <f>K15*0.15</f>
        <v>0</v>
      </c>
      <c r="L26" s="11">
        <f t="shared" si="0"/>
        <v>0</v>
      </c>
      <c r="N26" s="122" t="s">
        <v>37</v>
      </c>
      <c r="O26" s="123"/>
      <c r="P26" s="123"/>
      <c r="Q26" s="123"/>
      <c r="R26" s="123"/>
      <c r="S26" s="123"/>
      <c r="T26" s="123"/>
      <c r="U26" s="123"/>
      <c r="V26" s="123"/>
      <c r="W26" s="124"/>
    </row>
    <row r="27" spans="1:23" x14ac:dyDescent="0.25">
      <c r="A27" s="117" t="s">
        <v>38</v>
      </c>
      <c r="B27" s="118"/>
      <c r="C27" s="118"/>
      <c r="D27" s="118"/>
      <c r="E27" s="118"/>
      <c r="F27" s="70">
        <f>F15*0.15</f>
        <v>4500</v>
      </c>
      <c r="G27" s="88">
        <f>F27</f>
        <v>4500</v>
      </c>
      <c r="H27" s="89"/>
      <c r="I27" s="78"/>
      <c r="J27" s="10"/>
      <c r="K27" s="10"/>
      <c r="L27" s="11">
        <f t="shared" si="0"/>
        <v>0</v>
      </c>
    </row>
    <row r="28" spans="1:23" x14ac:dyDescent="0.25">
      <c r="A28" s="117" t="s">
        <v>39</v>
      </c>
      <c r="B28" s="118"/>
      <c r="C28" s="118"/>
      <c r="D28" s="118"/>
      <c r="E28" s="118"/>
      <c r="F28" s="70">
        <f>SUM(F29:F31)</f>
        <v>12200</v>
      </c>
      <c r="G28" s="88">
        <f>F28</f>
        <v>12200</v>
      </c>
      <c r="H28" s="89"/>
      <c r="I28" s="78"/>
      <c r="J28" s="10"/>
      <c r="K28" s="10"/>
      <c r="L28" s="11">
        <f t="shared" si="0"/>
        <v>0</v>
      </c>
      <c r="M28" s="3"/>
    </row>
    <row r="29" spans="1:23" x14ac:dyDescent="0.25">
      <c r="A29" s="50"/>
      <c r="B29" s="51" t="s">
        <v>40</v>
      </c>
      <c r="C29" s="32" t="s">
        <v>41</v>
      </c>
      <c r="D29" s="56">
        <v>2.5</v>
      </c>
      <c r="E29" s="66"/>
      <c r="F29" s="105">
        <v>6000</v>
      </c>
      <c r="G29" s="100"/>
      <c r="H29" s="101"/>
      <c r="I29" s="84"/>
      <c r="J29" s="33"/>
      <c r="K29" s="33"/>
      <c r="L29" s="34"/>
      <c r="M29" s="3"/>
    </row>
    <row r="30" spans="1:23" x14ac:dyDescent="0.25">
      <c r="A30" s="47"/>
      <c r="B30" s="4" t="s">
        <v>42</v>
      </c>
      <c r="C30" s="32"/>
      <c r="D30" s="56"/>
      <c r="E30" s="67"/>
      <c r="F30" s="75">
        <v>2000</v>
      </c>
      <c r="G30" s="94"/>
      <c r="H30" s="95"/>
      <c r="I30" s="81"/>
      <c r="J30" s="5"/>
      <c r="K30" s="5"/>
      <c r="L30" s="17"/>
      <c r="M30" s="3"/>
    </row>
    <row r="31" spans="1:23" x14ac:dyDescent="0.25">
      <c r="A31" s="52"/>
      <c r="B31" s="4" t="s">
        <v>43</v>
      </c>
      <c r="C31" s="32"/>
      <c r="D31" s="56"/>
      <c r="E31" s="67"/>
      <c r="F31" s="75">
        <v>4200</v>
      </c>
      <c r="G31" s="102"/>
      <c r="H31" s="95"/>
      <c r="I31" s="81"/>
      <c r="J31" s="5"/>
      <c r="K31" s="5"/>
      <c r="L31" s="19"/>
    </row>
    <row r="32" spans="1:23" ht="15.75" thickBot="1" x14ac:dyDescent="0.3">
      <c r="A32" s="117" t="s">
        <v>51</v>
      </c>
      <c r="B32" s="118"/>
      <c r="C32" s="118"/>
      <c r="D32" s="118"/>
      <c r="E32" s="118"/>
      <c r="F32" s="70">
        <v>6000</v>
      </c>
      <c r="G32" s="88">
        <f>F32</f>
        <v>6000</v>
      </c>
      <c r="H32" s="89"/>
      <c r="I32" s="78"/>
      <c r="J32" s="10"/>
      <c r="K32" s="10">
        <v>0</v>
      </c>
      <c r="L32" s="11">
        <f t="shared" si="0"/>
        <v>0</v>
      </c>
      <c r="M32" s="3"/>
    </row>
    <row r="33" spans="1:23" ht="15.75" thickBot="1" x14ac:dyDescent="0.3">
      <c r="A33" s="117" t="s">
        <v>44</v>
      </c>
      <c r="B33" s="118"/>
      <c r="C33" s="118"/>
      <c r="D33" s="118"/>
      <c r="E33" s="118"/>
      <c r="F33" s="70">
        <v>0</v>
      </c>
      <c r="G33" s="88"/>
      <c r="H33" s="89"/>
      <c r="I33" s="78"/>
      <c r="J33" s="10"/>
      <c r="K33" s="10">
        <v>0</v>
      </c>
      <c r="L33" s="11">
        <f>SUM(I33:K33)</f>
        <v>0</v>
      </c>
      <c r="M33" s="3"/>
    </row>
    <row r="34" spans="1:23" ht="27.75" customHeight="1" thickBot="1" x14ac:dyDescent="0.3">
      <c r="A34" s="53" t="s">
        <v>45</v>
      </c>
      <c r="B34" s="54"/>
      <c r="C34" s="54"/>
      <c r="D34" s="54"/>
      <c r="E34" s="68"/>
      <c r="F34" s="104">
        <f>F14+F15+F26+F27+F28+F32+F33</f>
        <v>57200</v>
      </c>
      <c r="G34" s="104">
        <f>G15+G26+G27+G28+G32</f>
        <v>42900</v>
      </c>
      <c r="H34" s="103">
        <f>H15</f>
        <v>14300</v>
      </c>
      <c r="I34" s="85"/>
      <c r="J34" s="20"/>
      <c r="K34" s="20">
        <f>SUM(K17:K32)</f>
        <v>0</v>
      </c>
      <c r="L34" s="21">
        <f>L15+L26+L27+L28+L32</f>
        <v>0</v>
      </c>
    </row>
    <row r="35" spans="1:23" x14ac:dyDescent="0.25">
      <c r="H35" s="29"/>
    </row>
    <row r="36" spans="1:23" x14ac:dyDescent="0.25">
      <c r="G36" s="3"/>
    </row>
    <row r="37" spans="1:23" x14ac:dyDescent="0.25">
      <c r="A37" s="119" t="s">
        <v>46</v>
      </c>
      <c r="B37" s="107" t="s">
        <v>47</v>
      </c>
      <c r="C37" s="108"/>
      <c r="D37" s="108"/>
      <c r="E37" s="108"/>
      <c r="F37" s="108"/>
      <c r="G37" s="108"/>
      <c r="H37" s="106" t="s">
        <v>48</v>
      </c>
      <c r="I37" s="106" t="s">
        <v>48</v>
      </c>
      <c r="J37" s="106" t="s">
        <v>48</v>
      </c>
      <c r="K37" s="106" t="s">
        <v>48</v>
      </c>
      <c r="L37" s="109" t="s">
        <v>48</v>
      </c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</row>
    <row r="38" spans="1:23" ht="16.5" customHeight="1" x14ac:dyDescent="0.25">
      <c r="A38" s="120"/>
      <c r="B38" s="113" t="s">
        <v>49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10" t="s">
        <v>48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</row>
    <row r="39" spans="1:23" x14ac:dyDescent="0.25">
      <c r="A39" s="121"/>
      <c r="B39" s="111" t="s">
        <v>50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12" t="s">
        <v>48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</row>
  </sheetData>
  <mergeCells count="12">
    <mergeCell ref="N26:W26"/>
    <mergeCell ref="A15:E15"/>
    <mergeCell ref="A26:E26"/>
    <mergeCell ref="A27:E27"/>
    <mergeCell ref="A28:E28"/>
    <mergeCell ref="A3:J4"/>
    <mergeCell ref="A5:J5"/>
    <mergeCell ref="A12:L12"/>
    <mergeCell ref="A14:E14"/>
    <mergeCell ref="A37:A39"/>
    <mergeCell ref="A33:E33"/>
    <mergeCell ref="A32:E32"/>
  </mergeCells>
  <pageMargins left="0.7" right="0.7" top="0.75" bottom="0.75" header="0.3" footer="0.3"/>
  <pageSetup paperSize="9" scale="39" fitToHeight="0"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13ce02-022e-4766-b998-d65e1542e235">
      <Value>152</Value>
      <Value>9</Value>
      <Value>28</Value>
    </TaxCatchAll>
    <_Flow_SignoffStatus xmlns="8d7571f2-ba1b-4de2-a768-88a0660b1e72" xsi:nil="true"/>
    <l25a29ab660f4e7791a7a63fd1582f8f xmlns="8d7571f2-ba1b-4de2-a768-88a0660b1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MODELO</TermName>
          <TermId xmlns="http://schemas.microsoft.com/office/infopath/2007/PartnerControls">3c863266-e9a5-4fb2-a876-c6c471ff4b13</TermId>
        </TermInfo>
        <TermInfo xmlns="http://schemas.microsoft.com/office/infopath/2007/PartnerControls">
          <TermName xmlns="http://schemas.microsoft.com/office/infopath/2007/PartnerControls">ORZAMENTO</TermName>
          <TermId xmlns="http://schemas.microsoft.com/office/infopath/2007/PartnerControls">2d0fbe1d-9683-4ea5-ab2d-cc499ab7412c</TermId>
        </TermInfo>
        <TermInfo xmlns="http://schemas.microsoft.com/office/infopath/2007/PartnerControls">
          <TermName xmlns="http://schemas.microsoft.com/office/infopath/2007/PartnerControls">POCTEP</TermName>
          <TermId xmlns="http://schemas.microsoft.com/office/infopath/2007/PartnerControls">1ef9ed70-f739-4070-a792-7fdf364a8238</TermId>
        </TermInfo>
      </Terms>
    </l25a29ab660f4e7791a7a63fd1582f8f>
    <Descripci_x00f3_n xmlns="8d7571f2-ba1b-4de2-a768-88a0660b1e72" xsi:nil="true"/>
    <ESTADO xmlns="8d7571f2-ba1b-4de2-a768-88a0660b1e72" xsi:nil="true"/>
    <lcf76f155ced4ddcb4097134ff3c332f xmlns="8d7571f2-ba1b-4de2-a768-88a0660b1e7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A9A45E5CB0754F8A9E4CC06C1BD963" ma:contentTypeVersion="69" ma:contentTypeDescription="Crear nuevo documento." ma:contentTypeScope="" ma:versionID="f285425e98afbf791b0a1407e2f339d9">
  <xsd:schema xmlns:xsd="http://www.w3.org/2001/XMLSchema" xmlns:xs="http://www.w3.org/2001/XMLSchema" xmlns:p="http://schemas.microsoft.com/office/2006/metadata/properties" xmlns:ns2="8d7571f2-ba1b-4de2-a768-88a0660b1e72" xmlns:ns3="5813ce02-022e-4766-b998-d65e1542e235" targetNamespace="http://schemas.microsoft.com/office/2006/metadata/properties" ma:root="true" ma:fieldsID="89a1eb246fc6e1e5df537ec9f72dde5d" ns2:_="" ns3:_="">
    <xsd:import namespace="8d7571f2-ba1b-4de2-a768-88a0660b1e72"/>
    <xsd:import namespace="5813ce02-022e-4766-b998-d65e1542e235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_Flow_SignoffStatus" minOccurs="0"/>
                <xsd:element ref="ns2:ESTADO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25a29ab660f4e7791a7a63fd1582f8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71f2-ba1b-4de2-a768-88a0660b1e72" elementFormDefault="qualified">
    <xsd:import namespace="http://schemas.microsoft.com/office/2006/documentManagement/types"/>
    <xsd:import namespace="http://schemas.microsoft.com/office/infopath/2007/PartnerControls"/>
    <xsd:element name="Descripci_x00f3_n" ma:index="2" nillable="true" ma:displayName="Descripción" ma:internalName="Descripci_x00f3_n" ma:readOnly="false">
      <xsd:simpleType>
        <xsd:restriction base="dms:Text">
          <xsd:maxLength value="255"/>
        </xsd:restriction>
      </xsd:simpleType>
    </xsd:element>
    <xsd:element name="_Flow_SignoffStatus" ma:index="4" nillable="true" ma:displayName="Estado de aprobación" ma:internalName="Estado_x0020_de_x0020_aprobaci_x00f3_n" ma:readOnly="false">
      <xsd:simpleType>
        <xsd:restriction base="dms:Text"/>
      </xsd:simpleType>
    </xsd:element>
    <xsd:element name="ESTADO" ma:index="5" nillable="true" ma:displayName="ESTADO" ma:internalName="ESTADO" ma:readOnly="false">
      <xsd:simpleType>
        <xsd:restriction base="dms:Unknown">
          <xsd:enumeration value="FINALIZADO"/>
          <xsd:enumeration value="PENDENTE"/>
          <xsd:enumeration value="A ESPERA DE FIRMA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25a29ab660f4e7791a7a63fd1582f8f" ma:index="14" nillable="true" ma:taxonomy="true" ma:internalName="l25a29ab660f4e7791a7a63fd1582f8f" ma:taxonomyFieldName="META" ma:displayName="Metadato Asociado" ma:readOnly="false" ma:default="" ma:fieldId="{525a29ab-660f-4e77-91a7-a63fd1582f8f}" ma:taxonomyMulti="true" ma:sspId="fc408bdd-cd0c-4f6d-91f0-56bd57e0e9d7" ma:termSetId="d9743661-0487-4729-9250-a2dcbb5687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hidden="true" ma:internalName="MediaServiceAutoTags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Etiquetas de imagen" ma:readOnly="false" ma:fieldId="{5cf76f15-5ced-4ddc-b409-7134ff3c332f}" ma:taxonomyMulti="true" ma:sspId="fc408bdd-cd0c-4f6d-91f0-56bd57e0e9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3ce02-022e-4766-b998-d65e1542e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15" nillable="true" ma:displayName="Taxonomy Catch All Column" ma:hidden="true" ma:list="{1c669b21-f366-4335-bb5b-b2ca22b2406b}" ma:internalName="TaxCatchAll" ma:readOnly="false" ma:showField="CatchAllData" ma:web="5813ce02-022e-4766-b998-d65e1542e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AFBB68-8D21-403A-99F2-7C2A002E7FDA}">
  <ds:schemaRefs>
    <ds:schemaRef ds:uri="http://schemas.microsoft.com/office/2006/metadata/properties"/>
    <ds:schemaRef ds:uri="http://schemas.microsoft.com/office/infopath/2007/PartnerControls"/>
    <ds:schemaRef ds:uri="5813ce02-022e-4766-b998-d65e1542e235"/>
    <ds:schemaRef ds:uri="8d7571f2-ba1b-4de2-a768-88a0660b1e72"/>
  </ds:schemaRefs>
</ds:datastoreItem>
</file>

<file path=customXml/itemProps2.xml><?xml version="1.0" encoding="utf-8"?>
<ds:datastoreItem xmlns:ds="http://schemas.openxmlformats.org/officeDocument/2006/customXml" ds:itemID="{1DBE951F-B0E1-4CAF-9188-84AE3C11F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571f2-ba1b-4de2-a768-88a0660b1e72"/>
    <ds:schemaRef ds:uri="5813ce02-022e-4766-b998-d65e1542e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DE87E4-04FA-44FA-84C0-CD69952E62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UDC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Montero Fernández</dc:creator>
  <cp:keywords/>
  <dc:description/>
  <cp:lastModifiedBy>Mónica Pérez Rama</cp:lastModifiedBy>
  <cp:revision/>
  <dcterms:created xsi:type="dcterms:W3CDTF">2020-02-05T11:47:13Z</dcterms:created>
  <dcterms:modified xsi:type="dcterms:W3CDTF">2024-07-03T10:56:44Z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0x010100ACA9A45E5CB0754F8A9E4CC06C1BD963</vt:lpwstr>
  </property>
  <property fmtid="{D5CDD505-2E9C-101B-9397-08002B2CF9AE}" pid="3" name="META">
    <vt:lpwstr>9;#MODELO|3c863266-e9a5-4fb2-a876-c6c471ff4b13;#28;#ORZAMENTO|2d0fbe1d-9683-4ea5-ab2d-cc499ab7412c;#152;#POCTEP|1ef9ed70-f739-4070-a792-7fdf364a8238</vt:lpwstr>
  </property>
  <property fmtid="{D5CDD505-2E9C-101B-9397-08002B2CF9AE}" pid="4" name="MediaServiceImageTags">
    <vt:lpwstr/>
  </property>
</Properties>
</file>